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age\OneDrive - ASISA\Statistics\Industry\"/>
    </mc:Choice>
  </mc:AlternateContent>
  <xr:revisionPtr revIDLastSave="0" documentId="8_{F591FBB2-0E48-416C-AAAA-65948384A157}" xr6:coauthVersionLast="47" xr6:coauthVersionMax="47" xr10:uidLastSave="{00000000-0000-0000-0000-000000000000}"/>
  <bookViews>
    <workbookView xWindow="-110" yWindow="-110" windowWidth="19420" windowHeight="10420" xr2:uid="{7C580FB2-74B6-47E2-9BF3-87B86C805D5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4" i="1" l="1"/>
  <c r="H9" i="1"/>
  <c r="J8" i="1" s="1"/>
  <c r="H42" i="1"/>
  <c r="J38" i="1"/>
  <c r="J37" i="1"/>
  <c r="J36" i="1"/>
  <c r="J35" i="1"/>
  <c r="J31" i="1"/>
  <c r="J30" i="1"/>
  <c r="J29" i="1"/>
  <c r="J27" i="1"/>
  <c r="J26" i="1"/>
  <c r="J25" i="1"/>
  <c r="J24" i="1"/>
  <c r="J23" i="1"/>
  <c r="J19" i="1"/>
  <c r="J18" i="1"/>
  <c r="J16" i="1"/>
  <c r="J15" i="1"/>
  <c r="J14" i="1"/>
  <c r="J13" i="1"/>
  <c r="J12" i="1"/>
  <c r="H13" i="1"/>
  <c r="H38" i="1"/>
  <c r="H32" i="1"/>
  <c r="J7" i="1" l="1"/>
  <c r="J9" i="1" s="1"/>
  <c r="H20" i="1"/>
</calcChain>
</file>

<file path=xl/sharedStrings.xml><?xml version="1.0" encoding="utf-8"?>
<sst xmlns="http://schemas.openxmlformats.org/spreadsheetml/2006/main" count="37" uniqueCount="26">
  <si>
    <t>Rm</t>
  </si>
  <si>
    <t>Superclass Listed Bonds</t>
  </si>
  <si>
    <t>Superclass Infrastructure Unlisted</t>
  </si>
  <si>
    <t>Agriculture</t>
  </si>
  <si>
    <t>Energy and Water</t>
  </si>
  <si>
    <t>Network Utilities</t>
  </si>
  <si>
    <t>Transport</t>
  </si>
  <si>
    <t>Total</t>
  </si>
  <si>
    <t>Equity</t>
  </si>
  <si>
    <t>Junior Debt</t>
  </si>
  <si>
    <t>Senior Debt</t>
  </si>
  <si>
    <t>ASISA membership exposure to Infrastructure Investments</t>
  </si>
  <si>
    <t>Superclass All Total</t>
  </si>
  <si>
    <t>Superclass Infrastructure Unlisted Total</t>
  </si>
  <si>
    <t>Superclass Listed Bonds (SOE's &amp; Local Authorities) Total</t>
  </si>
  <si>
    <t>Data Infrastructure</t>
  </si>
  <si>
    <t>Power Generation Excluding Renewables</t>
  </si>
  <si>
    <t>Social Infrastructure</t>
  </si>
  <si>
    <t>Environmental Services</t>
  </si>
  <si>
    <t>Renewable Power</t>
  </si>
  <si>
    <t>Financial Instruments- Unlisted</t>
  </si>
  <si>
    <t>% Total</t>
  </si>
  <si>
    <t>Construction- Brownfields</t>
  </si>
  <si>
    <t>Construction- Greenfields</t>
  </si>
  <si>
    <t>Operational Assets</t>
  </si>
  <si>
    <t>Stage of Completion- Unlisted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</si>
</sst>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15" fontId="3" fillId="0" borderId="0" xfId="0" applyNumberFormat="1" applyFont="1"/>
    <xf numFmtId="43" fontId="0" fillId="0" borderId="0" xfId="1" applyFont="1"/>
    <xf numFmtId="43" fontId="0" fillId="0" borderId="0" xfId="1" applyFont="1" applyAlignment="1">
      <alignment horizontal="center"/>
    </xf>
    <xf numFmtId="43" fontId="2" fillId="0" borderId="0" xfId="1" applyFont="1" applyAlignment="1">
      <alignment horizontal="center"/>
    </xf>
    <xf numFmtId="43" fontId="4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43" fontId="2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F3248-85BF-42C5-AD94-7518AD11C3EE}">
  <dimension ref="B2:J44"/>
  <sheetViews>
    <sheetView tabSelected="1" topLeftCell="A2" workbookViewId="0">
      <selection activeCell="J45" sqref="J45"/>
    </sheetView>
  </sheetViews>
  <sheetFormatPr defaultColWidth="8.81640625" defaultRowHeight="14.5" x14ac:dyDescent="0.35"/>
  <cols>
    <col min="5" max="5" width="9.6328125" bestFit="1" customWidth="1"/>
    <col min="8" max="8" width="11.453125" bestFit="1" customWidth="1"/>
    <col min="10" max="10" width="9.453125" bestFit="1" customWidth="1"/>
  </cols>
  <sheetData>
    <row r="2" spans="2:10" x14ac:dyDescent="0.35">
      <c r="C2" s="2" t="s">
        <v>11</v>
      </c>
    </row>
    <row r="3" spans="2:10" x14ac:dyDescent="0.35">
      <c r="E3" s="3">
        <v>44561</v>
      </c>
    </row>
    <row r="5" spans="2:10" ht="16" x14ac:dyDescent="0.5">
      <c r="H5" s="7" t="s">
        <v>0</v>
      </c>
      <c r="J5" s="8" t="s">
        <v>21</v>
      </c>
    </row>
    <row r="6" spans="2:10" x14ac:dyDescent="0.35">
      <c r="J6" s="9"/>
    </row>
    <row r="7" spans="2:10" x14ac:dyDescent="0.35">
      <c r="B7" s="1" t="s">
        <v>13</v>
      </c>
      <c r="C7" s="1"/>
      <c r="D7" s="1"/>
      <c r="E7" s="1"/>
      <c r="F7" s="1"/>
      <c r="G7" s="1"/>
      <c r="H7" s="5">
        <v>97603.4</v>
      </c>
      <c r="J7" s="10">
        <f>H7/H9*100</f>
        <v>35.032342770918703</v>
      </c>
    </row>
    <row r="8" spans="2:10" x14ac:dyDescent="0.35">
      <c r="B8" s="1" t="s">
        <v>14</v>
      </c>
      <c r="C8" s="1"/>
      <c r="D8" s="1"/>
      <c r="E8" s="1"/>
      <c r="F8" s="1"/>
      <c r="G8" s="1"/>
      <c r="H8" s="5">
        <v>181006</v>
      </c>
      <c r="J8" s="10">
        <f>H8/H9*100</f>
        <v>64.967657229081283</v>
      </c>
    </row>
    <row r="9" spans="2:10" x14ac:dyDescent="0.35">
      <c r="B9" s="1" t="s">
        <v>12</v>
      </c>
      <c r="C9" s="1"/>
      <c r="D9" s="1"/>
      <c r="E9" s="1"/>
      <c r="F9" s="1"/>
      <c r="G9" s="1"/>
      <c r="H9" s="6">
        <f>SUM(H7:H8)</f>
        <v>278609.40000000002</v>
      </c>
      <c r="J9" s="11">
        <f>SUM(J7:J8)</f>
        <v>99.999999999999986</v>
      </c>
    </row>
    <row r="10" spans="2:10" x14ac:dyDescent="0.35">
      <c r="H10" s="5"/>
      <c r="J10" s="9"/>
    </row>
    <row r="11" spans="2:10" x14ac:dyDescent="0.35">
      <c r="B11" s="1" t="s">
        <v>2</v>
      </c>
      <c r="H11" s="5"/>
      <c r="J11" s="9"/>
    </row>
    <row r="12" spans="2:10" x14ac:dyDescent="0.35">
      <c r="C12" t="s">
        <v>3</v>
      </c>
      <c r="H12" s="5">
        <v>272.89999999999998</v>
      </c>
      <c r="J12" s="10">
        <f>H12/H20*100</f>
        <v>0.2796009155418766</v>
      </c>
    </row>
    <row r="13" spans="2:10" x14ac:dyDescent="0.35">
      <c r="C13" t="s">
        <v>15</v>
      </c>
      <c r="H13" s="5">
        <f>8724.8+10.8</f>
        <v>8735.5999999999985</v>
      </c>
      <c r="J13" s="10">
        <f>H13/H20*100</f>
        <v>8.9500980498630156</v>
      </c>
    </row>
    <row r="14" spans="2:10" x14ac:dyDescent="0.35">
      <c r="C14" t="s">
        <v>4</v>
      </c>
      <c r="H14" s="5">
        <v>789.7</v>
      </c>
      <c r="J14" s="10">
        <f>H14/H20*100</f>
        <v>0.80909066692348852</v>
      </c>
    </row>
    <row r="15" spans="2:10" x14ac:dyDescent="0.35">
      <c r="C15" t="s">
        <v>5</v>
      </c>
      <c r="H15" s="5">
        <v>4901.5</v>
      </c>
      <c r="J15" s="10">
        <f>H15/H20*100</f>
        <v>5.0218537468981621</v>
      </c>
    </row>
    <row r="16" spans="2:10" x14ac:dyDescent="0.35">
      <c r="C16" t="s">
        <v>16</v>
      </c>
      <c r="H16" s="5">
        <v>3116.9</v>
      </c>
      <c r="J16" s="10">
        <f>H16/H20*100</f>
        <v>3.1934338352967218</v>
      </c>
    </row>
    <row r="17" spans="2:10" x14ac:dyDescent="0.35">
      <c r="C17" t="s">
        <v>19</v>
      </c>
      <c r="H17" s="5">
        <v>57071.8</v>
      </c>
      <c r="J17" s="10">
        <v>58.4</v>
      </c>
    </row>
    <row r="18" spans="2:10" x14ac:dyDescent="0.35">
      <c r="C18" t="s">
        <v>17</v>
      </c>
      <c r="H18" s="5">
        <v>16064.4</v>
      </c>
      <c r="J18" s="10">
        <f>H18/H20*100</f>
        <v>16.458852867830426</v>
      </c>
    </row>
    <row r="19" spans="2:10" x14ac:dyDescent="0.35">
      <c r="C19" t="s">
        <v>6</v>
      </c>
      <c r="H19" s="5">
        <v>6650.6</v>
      </c>
      <c r="J19" s="10">
        <f>H19/H20*100</f>
        <v>6.8139019747262912</v>
      </c>
    </row>
    <row r="20" spans="2:10" x14ac:dyDescent="0.35">
      <c r="C20" s="1" t="s">
        <v>7</v>
      </c>
      <c r="H20" s="6">
        <f>SUM(H12:H19)</f>
        <v>97603.4</v>
      </c>
      <c r="J20" s="11">
        <v>100</v>
      </c>
    </row>
    <row r="21" spans="2:10" x14ac:dyDescent="0.35">
      <c r="H21" s="5"/>
      <c r="J21" s="9"/>
    </row>
    <row r="22" spans="2:10" x14ac:dyDescent="0.35">
      <c r="B22" s="1" t="s">
        <v>1</v>
      </c>
      <c r="C22" s="1"/>
      <c r="D22" s="1"/>
      <c r="H22" s="5"/>
      <c r="J22" s="9"/>
    </row>
    <row r="23" spans="2:10" x14ac:dyDescent="0.35">
      <c r="C23" t="s">
        <v>3</v>
      </c>
      <c r="H23" s="5">
        <v>813</v>
      </c>
      <c r="J23" s="10">
        <f>H23/H32*100</f>
        <v>0.44915638155641247</v>
      </c>
    </row>
    <row r="24" spans="2:10" x14ac:dyDescent="0.35">
      <c r="C24" t="s">
        <v>15</v>
      </c>
      <c r="H24" s="5">
        <v>1980.5</v>
      </c>
      <c r="J24" s="10">
        <f>H24/H32*100</f>
        <v>1.0941626244433886</v>
      </c>
    </row>
    <row r="25" spans="2:10" x14ac:dyDescent="0.35">
      <c r="C25" t="s">
        <v>4</v>
      </c>
      <c r="H25" s="5">
        <v>3625.1</v>
      </c>
      <c r="J25" s="10">
        <f>H25/H32*100</f>
        <v>2.0027512900124855</v>
      </c>
    </row>
    <row r="26" spans="2:10" x14ac:dyDescent="0.35">
      <c r="C26" t="s">
        <v>18</v>
      </c>
      <c r="H26" s="5">
        <v>249.7</v>
      </c>
      <c r="J26" s="10">
        <f>H26/H32*100</f>
        <v>0.13795122813608388</v>
      </c>
    </row>
    <row r="27" spans="2:10" x14ac:dyDescent="0.35">
      <c r="C27" t="s">
        <v>5</v>
      </c>
      <c r="H27" s="5">
        <v>3062.8</v>
      </c>
      <c r="J27" s="10">
        <f>H27/H32*100</f>
        <v>1.6920986044661503</v>
      </c>
    </row>
    <row r="28" spans="2:10" x14ac:dyDescent="0.35">
      <c r="C28" t="s">
        <v>16</v>
      </c>
      <c r="H28" s="5">
        <v>100776.2</v>
      </c>
      <c r="J28" s="10">
        <v>55.8</v>
      </c>
    </row>
    <row r="29" spans="2:10" x14ac:dyDescent="0.35">
      <c r="C29" t="s">
        <v>19</v>
      </c>
      <c r="H29" s="5">
        <v>5236.3999999999996</v>
      </c>
      <c r="J29" s="10">
        <f>H29/H32*100</f>
        <v>2.8929427753776116</v>
      </c>
    </row>
    <row r="30" spans="2:10" x14ac:dyDescent="0.35">
      <c r="C30" t="s">
        <v>17</v>
      </c>
      <c r="H30" s="5">
        <v>23226.5</v>
      </c>
      <c r="J30" s="10">
        <f>H30/H32*100</f>
        <v>12.831895075301372</v>
      </c>
    </row>
    <row r="31" spans="2:10" x14ac:dyDescent="0.35">
      <c r="C31" t="s">
        <v>6</v>
      </c>
      <c r="H31" s="5">
        <v>42035.8</v>
      </c>
      <c r="J31" s="10">
        <f>H31/H32*100</f>
        <v>23.223429057600303</v>
      </c>
    </row>
    <row r="32" spans="2:10" x14ac:dyDescent="0.35">
      <c r="C32" s="1" t="s">
        <v>7</v>
      </c>
      <c r="D32" s="1"/>
      <c r="E32" s="1"/>
      <c r="F32" s="1"/>
      <c r="G32" s="1"/>
      <c r="H32" s="6">
        <f>SUM(H23:H31)</f>
        <v>181006</v>
      </c>
      <c r="J32" s="11">
        <v>100</v>
      </c>
    </row>
    <row r="33" spans="2:10" x14ac:dyDescent="0.35">
      <c r="H33" s="5"/>
      <c r="J33" s="9"/>
    </row>
    <row r="34" spans="2:10" x14ac:dyDescent="0.35">
      <c r="B34" s="1" t="s">
        <v>20</v>
      </c>
      <c r="H34" s="5"/>
      <c r="J34" s="9"/>
    </row>
    <row r="35" spans="2:10" x14ac:dyDescent="0.35">
      <c r="C35" t="s">
        <v>8</v>
      </c>
      <c r="H35" s="5">
        <v>31626.7</v>
      </c>
      <c r="J35" s="10">
        <f>H35/H38*100</f>
        <v>32.403276935024806</v>
      </c>
    </row>
    <row r="36" spans="2:10" x14ac:dyDescent="0.35">
      <c r="C36" t="s">
        <v>9</v>
      </c>
      <c r="H36" s="5">
        <v>4169.2</v>
      </c>
      <c r="J36" s="10">
        <f>H36/H38*100</f>
        <v>4.2715725066954633</v>
      </c>
    </row>
    <row r="37" spans="2:10" x14ac:dyDescent="0.35">
      <c r="C37" t="s">
        <v>10</v>
      </c>
      <c r="H37" s="5">
        <v>61807.5</v>
      </c>
      <c r="J37" s="10">
        <f>H37/H38*100</f>
        <v>63.325150558279745</v>
      </c>
    </row>
    <row r="38" spans="2:10" x14ac:dyDescent="0.35">
      <c r="C38" s="1" t="s">
        <v>7</v>
      </c>
      <c r="D38" s="1"/>
      <c r="E38" s="1"/>
      <c r="F38" s="1"/>
      <c r="G38" s="1"/>
      <c r="H38" s="6">
        <f>SUM(H35:H37)</f>
        <v>97603.4</v>
      </c>
      <c r="J38" s="11">
        <f>SUM(J35:J37)</f>
        <v>100.00000000000001</v>
      </c>
    </row>
    <row r="39" spans="2:10" x14ac:dyDescent="0.35">
      <c r="J39" s="9"/>
    </row>
    <row r="40" spans="2:10" x14ac:dyDescent="0.35">
      <c r="B40" s="1" t="s">
        <v>25</v>
      </c>
      <c r="J40" s="9"/>
    </row>
    <row r="41" spans="2:10" x14ac:dyDescent="0.35">
      <c r="C41" t="s">
        <v>22</v>
      </c>
      <c r="H41" s="4">
        <v>62.8</v>
      </c>
      <c r="J41" s="10">
        <v>0.06</v>
      </c>
    </row>
    <row r="42" spans="2:10" x14ac:dyDescent="0.35">
      <c r="C42" t="s">
        <v>23</v>
      </c>
      <c r="H42" s="4">
        <f>1620.8+10.8</f>
        <v>1631.6</v>
      </c>
      <c r="J42" s="10">
        <v>1.66</v>
      </c>
    </row>
    <row r="43" spans="2:10" x14ac:dyDescent="0.35">
      <c r="C43" t="s">
        <v>24</v>
      </c>
      <c r="H43" s="4">
        <v>95909</v>
      </c>
      <c r="J43" s="10">
        <v>98.2</v>
      </c>
    </row>
    <row r="44" spans="2:10" x14ac:dyDescent="0.35">
      <c r="C44" s="1" t="s">
        <v>7</v>
      </c>
      <c r="H44" s="12">
        <f>SUM(H41:H43)</f>
        <v>97603.4</v>
      </c>
      <c r="I44" s="1"/>
      <c r="J44" s="11">
        <v>100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Parents Smit</dc:creator>
  <cp:lastModifiedBy>Jenny Gage</cp:lastModifiedBy>
  <dcterms:created xsi:type="dcterms:W3CDTF">2022-07-20T08:10:29Z</dcterms:created>
  <dcterms:modified xsi:type="dcterms:W3CDTF">2022-08-03T09:42:43Z</dcterms:modified>
</cp:coreProperties>
</file>